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ktivitetsmedisin\CPET\Testing\"/>
    </mc:Choice>
  </mc:AlternateContent>
  <xr:revisionPtr revIDLastSave="0" documentId="13_ncr:1_{77F563CC-2BC9-43EF-A7D2-1998A739AF91}" xr6:coauthVersionLast="36" xr6:coauthVersionMax="36" xr10:uidLastSave="{00000000-0000-0000-0000-000000000000}"/>
  <bookViews>
    <workbookView xWindow="600" yWindow="30" windowWidth="12920" windowHeight="7740" activeTab="2" xr2:uid="{00000000-000D-0000-FFFF-FFFF00000000}"/>
  </bookViews>
  <sheets>
    <sheet name="Single-stage submax" sheetId="4" r:id="rId1"/>
    <sheet name="VO2peak HUNT3" sheetId="1" r:id="rId2"/>
    <sheet name="VO2peak ACSM + Foster" sheetId="2" r:id="rId3"/>
  </sheets>
  <calcPr calcId="191029"/>
</workbook>
</file>

<file path=xl/calcChain.xml><?xml version="1.0" encoding="utf-8"?>
<calcChain xmlns="http://schemas.openxmlformats.org/spreadsheetml/2006/main">
  <c r="M8" i="2" l="1"/>
  <c r="K5" i="2" s="1"/>
  <c r="O5" i="2" s="1"/>
  <c r="G4" i="2"/>
  <c r="O10" i="4"/>
  <c r="O8" i="4"/>
  <c r="O6" i="4"/>
  <c r="O4" i="4"/>
  <c r="O5" i="4" s="1"/>
  <c r="G10" i="4"/>
  <c r="G8" i="4"/>
  <c r="G6" i="4"/>
  <c r="G4" i="4"/>
  <c r="G5" i="4" s="1"/>
  <c r="G7" i="4" s="1"/>
  <c r="O7" i="4" l="1"/>
  <c r="O9" i="4" s="1"/>
  <c r="O12" i="4" s="1"/>
  <c r="K4" i="2"/>
  <c r="O4" i="2" s="1"/>
  <c r="G5" i="2"/>
  <c r="G9" i="4"/>
  <c r="G11" i="4" s="1"/>
  <c r="K9" i="1"/>
  <c r="K7" i="1"/>
  <c r="K5" i="1"/>
  <c r="K4" i="1"/>
  <c r="K6" i="1" s="1"/>
  <c r="K8" i="1" s="1"/>
  <c r="E9" i="1"/>
  <c r="E7" i="1"/>
  <c r="E5" i="1"/>
  <c r="E4" i="1"/>
  <c r="O6" i="2" l="1"/>
  <c r="K16" i="2" s="1"/>
  <c r="G6" i="2"/>
  <c r="C16" i="2" s="1"/>
  <c r="K10" i="1"/>
  <c r="E6" i="1"/>
  <c r="E8" i="1" s="1"/>
  <c r="E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Røren Nordén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Kristine Røren Nordén:tempo km/t</t>
        </r>
      </text>
    </comment>
    <comment ref="K4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Kristine Røren Nordén:tempo km/t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arbeidspuls </t>
        </r>
      </text>
    </comment>
    <comment ref="K6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arbeidspuls 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tempo km/t</t>
        </r>
      </text>
    </comment>
    <comment ref="E8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age</t>
        </r>
      </text>
    </comment>
    <comment ref="K8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tempo km/t</t>
        </r>
      </text>
    </comment>
    <comment ref="M8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age</t>
        </r>
      </text>
    </comment>
    <comment ref="C10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arbeidspuls</t>
        </r>
      </text>
    </comment>
    <comment ref="E10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alder</t>
        </r>
      </text>
    </comment>
    <comment ref="K10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arbeidspuls</t>
        </r>
      </text>
    </comment>
    <comment ref="M10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alder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Røren Nordén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helning</t>
        </r>
      </text>
    </comment>
    <comment ref="I4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helning</t>
        </r>
      </text>
    </comment>
    <comment ref="C5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tempo</t>
        </r>
      </text>
    </comment>
    <comment ref="I5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tempo</t>
        </r>
      </text>
    </comment>
    <comment ref="C7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vekt</t>
        </r>
      </text>
    </comment>
    <comment ref="I7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vekt</t>
        </r>
      </text>
    </comment>
    <comment ref="C9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alder</t>
        </r>
      </text>
    </comment>
    <comment ref="I9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Kristine Røren Nordén:</t>
        </r>
        <r>
          <rPr>
            <sz val="9"/>
            <color indexed="81"/>
            <rFont val="Tahoma"/>
            <charset val="1"/>
          </rPr>
          <t xml:space="preserve">
alder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Røren Nordén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tempo i m/s</t>
        </r>
      </text>
    </comment>
    <comment ref="K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tempo i m/s</t>
        </r>
      </text>
    </comment>
    <comment ref="C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tempo m/s</t>
        </r>
      </text>
    </comment>
    <comment ref="E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Helning i desimal</t>
        </r>
      </text>
    </comment>
    <comment ref="K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tempo m/s</t>
        </r>
      </text>
    </comment>
    <comment ref="M5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Helning i desimal</t>
        </r>
      </text>
    </comment>
    <comment ref="C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tempo km/t</t>
        </r>
      </text>
    </comment>
    <comment ref="E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Km/t --&gt; ms</t>
        </r>
      </text>
    </comment>
    <comment ref="K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tempo km/t</t>
        </r>
      </text>
    </comment>
    <comment ref="M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Kristine Røren Nordén:</t>
        </r>
        <r>
          <rPr>
            <sz val="9"/>
            <color indexed="81"/>
            <rFont val="Tahoma"/>
            <family val="2"/>
          </rPr>
          <t xml:space="preserve">
Km/t --&gt; ms</t>
        </r>
      </text>
    </comment>
  </commentList>
</comments>
</file>

<file path=xl/sharedStrings.xml><?xml version="1.0" encoding="utf-8"?>
<sst xmlns="http://schemas.openxmlformats.org/spreadsheetml/2006/main" count="59" uniqueCount="26">
  <si>
    <t>delsum</t>
  </si>
  <si>
    <t>Women</t>
  </si>
  <si>
    <t>Men</t>
  </si>
  <si>
    <t>incline %</t>
  </si>
  <si>
    <t>velocity km/h</t>
  </si>
  <si>
    <t>weight</t>
  </si>
  <si>
    <t>age</t>
  </si>
  <si>
    <t>velocity ms</t>
  </si>
  <si>
    <t>ms</t>
  </si>
  <si>
    <t>velocity k m/h</t>
  </si>
  <si>
    <t>HR at end stage</t>
  </si>
  <si>
    <r>
      <t xml:space="preserve">Ved hastighet ≤8.0 km/t: </t>
    </r>
    <r>
      <rPr>
        <sz val="12"/>
        <color theme="1"/>
        <rFont val="Times New Roman"/>
        <family val="1"/>
      </rPr>
      <t>VO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ml</t>
    </r>
    <r>
      <rPr>
        <vertAlign val="superscript"/>
        <sz val="12"/>
        <color theme="1"/>
        <rFont val="Times New Roman"/>
        <family val="1"/>
      </rPr>
      <t>.</t>
    </r>
    <r>
      <rPr>
        <sz val="12"/>
        <color theme="1"/>
        <rFont val="Times New Roman"/>
        <family val="1"/>
      </rPr>
      <t>kg</t>
    </r>
    <r>
      <rPr>
        <vertAlign val="superscript"/>
        <sz val="12"/>
        <color theme="1"/>
        <rFont val="Times New Roman"/>
        <family val="1"/>
      </rPr>
      <t>-1.</t>
    </r>
    <r>
      <rPr>
        <sz val="12"/>
        <color theme="1"/>
        <rFont val="Times New Roman"/>
        <family val="1"/>
      </rPr>
      <t>min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= (0.1*ms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 + (1.8* ms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*inclination (%) + 3.5</t>
    </r>
  </si>
  <si>
    <r>
      <t xml:space="preserve">Ved hastighet &gt;8.0 km/t: </t>
    </r>
    <r>
      <rPr>
        <sz val="12"/>
        <color theme="1"/>
        <rFont val="Times New Roman"/>
        <family val="1"/>
      </rPr>
      <t>VO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ml</t>
    </r>
    <r>
      <rPr>
        <vertAlign val="superscript"/>
        <sz val="12"/>
        <color theme="1"/>
        <rFont val="Times New Roman"/>
        <family val="1"/>
      </rPr>
      <t>.</t>
    </r>
    <r>
      <rPr>
        <sz val="12"/>
        <color theme="1"/>
        <rFont val="Times New Roman"/>
        <family val="1"/>
      </rPr>
      <t>kg</t>
    </r>
    <r>
      <rPr>
        <vertAlign val="superscript"/>
        <sz val="12"/>
        <color theme="1"/>
        <rFont val="Times New Roman"/>
        <family val="1"/>
      </rPr>
      <t>-1.</t>
    </r>
    <r>
      <rPr>
        <sz val="12"/>
        <color theme="1"/>
        <rFont val="Times New Roman"/>
        <family val="1"/>
      </rPr>
      <t>min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= (0.2*ms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>) + (0.9*ms</t>
    </r>
    <r>
      <rPr>
        <vertAlign val="superscript"/>
        <sz val="12"/>
        <color theme="1"/>
        <rFont val="Times New Roman"/>
        <family val="1"/>
      </rPr>
      <t>-1</t>
    </r>
    <r>
      <rPr>
        <sz val="12"/>
        <color theme="1"/>
        <rFont val="Times New Roman"/>
        <family val="1"/>
      </rPr>
      <t xml:space="preserve"> * inclination (%) + 3.5</t>
    </r>
  </si>
  <si>
    <t xml:space="preserve">velocity ms </t>
  </si>
  <si>
    <t>inclination, decimal</t>
  </si>
  <si>
    <r>
      <t xml:space="preserve">Velocity </t>
    </r>
    <r>
      <rPr>
        <b/>
        <sz val="14"/>
        <color theme="1"/>
        <rFont val="Calibri"/>
        <family val="2"/>
      </rPr>
      <t>≤8.0 km/t</t>
    </r>
  </si>
  <si>
    <r>
      <t xml:space="preserve">Velocity </t>
    </r>
    <r>
      <rPr>
        <b/>
        <sz val="14"/>
        <color theme="1"/>
        <rFont val="Calibri"/>
        <family val="2"/>
      </rPr>
      <t>&gt;8.0 km/t</t>
    </r>
  </si>
  <si>
    <t>km/h</t>
  </si>
  <si>
    <t>km/h--&gt;</t>
  </si>
  <si>
    <r>
      <t>VO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ml</t>
    </r>
    <r>
      <rPr>
        <vertAlign val="superscript"/>
        <sz val="12"/>
        <color theme="1"/>
        <rFont val="Times New Roman"/>
        <family val="1"/>
      </rPr>
      <t>.</t>
    </r>
    <r>
      <rPr>
        <sz val="12"/>
        <color theme="1"/>
        <rFont val="Times New Roman"/>
        <family val="1"/>
      </rPr>
      <t>kg</t>
    </r>
    <r>
      <rPr>
        <vertAlign val="superscript"/>
        <sz val="12"/>
        <color theme="1"/>
        <rFont val="Times New Roman"/>
        <family val="1"/>
      </rPr>
      <t>-1.</t>
    </r>
    <r>
      <rPr>
        <sz val="12"/>
        <color theme="1"/>
        <rFont val="Times New Roman"/>
        <family val="1"/>
      </rPr>
      <t>min</t>
    </r>
    <r>
      <rPr>
        <vertAlign val="superscript"/>
        <sz val="12"/>
        <color theme="1"/>
        <rFont val="Times New Roman"/>
        <family val="1"/>
      </rPr>
      <t xml:space="preserve">-1 </t>
    </r>
    <r>
      <rPr>
        <sz val="12"/>
        <color theme="1"/>
        <rFont val="Times New Roman"/>
        <family val="1"/>
      </rPr>
      <t>= 0.869 * (ACSM predicted) – 0.07</t>
    </r>
  </si>
  <si>
    <t>Estimert vo2max</t>
  </si>
  <si>
    <t>Estimert VO2max</t>
  </si>
  <si>
    <t xml:space="preserve">Estimert Vo2max </t>
  </si>
  <si>
    <t>ACSM equation</t>
  </si>
  <si>
    <t>Foster equation</t>
  </si>
  <si>
    <t>Estimert VO2peak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</si>
</sst>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/>
    <xf numFmtId="165" fontId="0" fillId="2" borderId="0" xfId="0" applyNumberFormat="1" applyFill="1"/>
    <xf numFmtId="1" fontId="0" fillId="2" borderId="0" xfId="0" applyNumberFormat="1" applyFill="1"/>
    <xf numFmtId="0" fontId="0" fillId="2" borderId="0" xfId="0" applyFill="1"/>
    <xf numFmtId="0" fontId="0" fillId="0" borderId="0" xfId="0" applyFill="1"/>
    <xf numFmtId="0" fontId="4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0" fillId="0" borderId="0" xfId="0" applyNumberFormat="1" applyFont="1"/>
    <xf numFmtId="0" fontId="0" fillId="0" borderId="0" xfId="0" applyFont="1"/>
    <xf numFmtId="2" fontId="0" fillId="2" borderId="0" xfId="0" applyNumberFormat="1" applyFont="1" applyFill="1"/>
    <xf numFmtId="0" fontId="0" fillId="2" borderId="0" xfId="0" applyFont="1" applyFill="1"/>
    <xf numFmtId="0" fontId="0" fillId="0" borderId="0" xfId="0" applyAlignment="1">
      <alignment horizontal="right"/>
    </xf>
    <xf numFmtId="0" fontId="1" fillId="6" borderId="0" xfId="0" applyFont="1" applyFill="1"/>
    <xf numFmtId="0" fontId="0" fillId="6" borderId="0" xfId="0" applyFill="1"/>
    <xf numFmtId="2" fontId="1" fillId="6" borderId="0" xfId="0" applyNumberFormat="1" applyFont="1" applyFill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2" fontId="0" fillId="0" borderId="0" xfId="0" applyNumberFormat="1" applyFill="1"/>
    <xf numFmtId="165" fontId="0" fillId="0" borderId="0" xfId="0" applyNumberFormat="1" applyFill="1"/>
    <xf numFmtId="1" fontId="0" fillId="0" borderId="0" xfId="0" applyNumberFormat="1" applyFill="1"/>
    <xf numFmtId="0" fontId="1" fillId="0" borderId="0" xfId="0" applyFont="1" applyFill="1"/>
    <xf numFmtId="2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workbookViewId="0">
      <selection activeCell="G11" sqref="G11"/>
    </sheetView>
  </sheetViews>
  <sheetFormatPr baseColWidth="10" defaultRowHeight="14.5" x14ac:dyDescent="0.35"/>
  <cols>
    <col min="2" max="4" width="18.81640625" customWidth="1"/>
    <col min="6" max="6" width="17" customWidth="1"/>
    <col min="10" max="10" width="16.26953125" customWidth="1"/>
    <col min="14" max="14" width="18.1796875" customWidth="1"/>
  </cols>
  <sheetData>
    <row r="1" spans="1:15" s="8" customFormat="1" ht="18.5" x14ac:dyDescent="0.45">
      <c r="A1" s="19" t="s">
        <v>1</v>
      </c>
      <c r="B1" s="19"/>
      <c r="C1" s="19"/>
      <c r="D1" s="19"/>
      <c r="E1" s="19"/>
      <c r="F1" s="19"/>
      <c r="G1" s="19"/>
      <c r="I1" s="20" t="s">
        <v>2</v>
      </c>
      <c r="J1" s="20"/>
      <c r="K1" s="20"/>
      <c r="L1" s="20"/>
      <c r="M1" s="20"/>
      <c r="N1" s="20"/>
      <c r="O1" s="20"/>
    </row>
    <row r="3" spans="1:15" x14ac:dyDescent="0.35">
      <c r="A3" s="1"/>
      <c r="B3" s="1"/>
      <c r="C3" s="1"/>
      <c r="D3" s="1"/>
      <c r="E3" s="1"/>
      <c r="F3" s="1"/>
      <c r="G3" s="1">
        <v>15.1</v>
      </c>
      <c r="I3" s="1"/>
      <c r="J3" s="1"/>
      <c r="K3" s="1"/>
      <c r="L3" s="1"/>
      <c r="M3" s="1"/>
      <c r="N3" s="1"/>
      <c r="O3" s="1">
        <v>15.1</v>
      </c>
    </row>
    <row r="4" spans="1:15" x14ac:dyDescent="0.35">
      <c r="A4" s="1">
        <v>13.54</v>
      </c>
      <c r="B4" s="2" t="s">
        <v>9</v>
      </c>
      <c r="C4" s="4"/>
      <c r="D4" s="2"/>
      <c r="F4" s="1"/>
      <c r="G4">
        <f>A4*C4</f>
        <v>0</v>
      </c>
      <c r="I4" s="1">
        <v>13.54</v>
      </c>
      <c r="J4" s="2" t="s">
        <v>9</v>
      </c>
      <c r="K4" s="4"/>
      <c r="L4" s="2"/>
      <c r="N4" s="1"/>
      <c r="O4">
        <f>I4*K4</f>
        <v>0</v>
      </c>
    </row>
    <row r="5" spans="1:15" x14ac:dyDescent="0.35">
      <c r="A5" s="1"/>
      <c r="B5" s="1"/>
      <c r="C5" s="1"/>
      <c r="D5" s="1"/>
      <c r="F5" t="s">
        <v>0</v>
      </c>
      <c r="G5" s="3">
        <f>SUM(G3:G4)</f>
        <v>15.1</v>
      </c>
      <c r="I5" s="1"/>
      <c r="J5" s="1"/>
      <c r="K5" s="1"/>
      <c r="L5" s="1"/>
      <c r="N5" t="s">
        <v>0</v>
      </c>
      <c r="O5" s="3">
        <f>SUM(O3:O4)</f>
        <v>15.1</v>
      </c>
    </row>
    <row r="6" spans="1:15" x14ac:dyDescent="0.35">
      <c r="A6">
        <v>0.32700000000000001</v>
      </c>
      <c r="B6" t="s">
        <v>10</v>
      </c>
      <c r="C6" s="6"/>
      <c r="G6">
        <f>A6*C6</f>
        <v>0</v>
      </c>
      <c r="I6">
        <v>0.32700000000000001</v>
      </c>
      <c r="J6" t="s">
        <v>10</v>
      </c>
      <c r="K6" s="6"/>
      <c r="O6">
        <f>I6*K6</f>
        <v>0</v>
      </c>
    </row>
    <row r="7" spans="1:15" x14ac:dyDescent="0.35">
      <c r="F7" t="s">
        <v>0</v>
      </c>
      <c r="G7" s="1">
        <f>G5-G6</f>
        <v>15.1</v>
      </c>
      <c r="N7" t="s">
        <v>0</v>
      </c>
      <c r="O7" s="1">
        <f>O5-O6</f>
        <v>15.1</v>
      </c>
    </row>
    <row r="8" spans="1:15" x14ac:dyDescent="0.35">
      <c r="A8">
        <v>0.16300000000000001</v>
      </c>
      <c r="B8" t="s">
        <v>4</v>
      </c>
      <c r="C8" s="6"/>
      <c r="D8" s="7"/>
      <c r="E8" s="6"/>
      <c r="G8">
        <f>A8*C8*E8</f>
        <v>0</v>
      </c>
      <c r="I8">
        <v>0.16300000000000001</v>
      </c>
      <c r="J8" t="s">
        <v>4</v>
      </c>
      <c r="K8" s="6"/>
      <c r="L8" s="7" t="s">
        <v>6</v>
      </c>
      <c r="M8" s="6"/>
      <c r="O8">
        <f>I8*K8*M8</f>
        <v>0</v>
      </c>
    </row>
    <row r="9" spans="1:15" x14ac:dyDescent="0.35">
      <c r="F9" t="s">
        <v>0</v>
      </c>
      <c r="G9" s="1">
        <f>G7-G8</f>
        <v>15.1</v>
      </c>
      <c r="N9" t="s">
        <v>0</v>
      </c>
      <c r="O9" s="1">
        <f>O7-O8</f>
        <v>15.1</v>
      </c>
    </row>
    <row r="10" spans="1:15" x14ac:dyDescent="0.35">
      <c r="A10">
        <v>5.0400000000000002E-3</v>
      </c>
      <c r="B10" t="s">
        <v>10</v>
      </c>
      <c r="C10" s="6"/>
      <c r="E10" s="6"/>
      <c r="G10">
        <f>A10*C10*E10</f>
        <v>0</v>
      </c>
      <c r="I10">
        <v>5.0400000000000002E-3</v>
      </c>
      <c r="J10" t="s">
        <v>10</v>
      </c>
      <c r="K10" s="6"/>
      <c r="L10" t="s">
        <v>6</v>
      </c>
      <c r="M10" s="6"/>
      <c r="O10">
        <f>I10*K10*M10</f>
        <v>0</v>
      </c>
    </row>
    <row r="11" spans="1:15" x14ac:dyDescent="0.35">
      <c r="F11" s="16" t="s">
        <v>21</v>
      </c>
      <c r="G11" s="18">
        <f>G9+G10</f>
        <v>15.1</v>
      </c>
      <c r="O11">
        <v>5.98</v>
      </c>
    </row>
    <row r="12" spans="1:15" x14ac:dyDescent="0.35">
      <c r="N12" s="16" t="s">
        <v>21</v>
      </c>
      <c r="O12" s="18">
        <f>O9+O10+O11</f>
        <v>21.08</v>
      </c>
    </row>
  </sheetData>
  <mergeCells count="2">
    <mergeCell ref="A1:G1"/>
    <mergeCell ref="I1:O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>
      <selection activeCell="E18" sqref="E18"/>
    </sheetView>
  </sheetViews>
  <sheetFormatPr baseColWidth="10" defaultColWidth="11.453125" defaultRowHeight="14.5" x14ac:dyDescent="0.35"/>
  <cols>
    <col min="1" max="1" width="11.453125" style="1"/>
    <col min="2" max="2" width="13.81640625" style="1" customWidth="1"/>
    <col min="3" max="3" width="11.453125" style="1"/>
    <col min="4" max="4" width="21.81640625" customWidth="1"/>
    <col min="5" max="5" width="10.90625"/>
    <col min="6" max="7" width="11.453125" style="1"/>
    <col min="8" max="8" width="14.453125" style="1" customWidth="1"/>
    <col min="9" max="9" width="11.453125" style="1"/>
    <col min="10" max="10" width="16.81640625" style="1" customWidth="1"/>
    <col min="11" max="16384" width="11.453125" style="1"/>
  </cols>
  <sheetData>
    <row r="1" spans="1:11" ht="18.5" x14ac:dyDescent="0.45">
      <c r="A1" s="19" t="s">
        <v>1</v>
      </c>
      <c r="B1" s="19"/>
      <c r="C1" s="19"/>
      <c r="D1" s="19"/>
      <c r="E1" s="19"/>
      <c r="G1" s="21" t="s">
        <v>2</v>
      </c>
      <c r="H1" s="21"/>
      <c r="I1" s="21"/>
      <c r="J1" s="21"/>
      <c r="K1" s="21"/>
    </row>
    <row r="3" spans="1:11" x14ac:dyDescent="0.35">
      <c r="D3" s="1"/>
      <c r="E3" s="1">
        <v>17.21</v>
      </c>
      <c r="K3" s="1">
        <v>24.24</v>
      </c>
    </row>
    <row r="4" spans="1:11" x14ac:dyDescent="0.35">
      <c r="A4" s="2">
        <v>0.58199999999999996</v>
      </c>
      <c r="B4" s="2" t="s">
        <v>3</v>
      </c>
      <c r="C4" s="4"/>
      <c r="D4" s="1"/>
      <c r="E4">
        <f>A4*C4</f>
        <v>0</v>
      </c>
      <c r="G4" s="2">
        <v>0.59899999999999998</v>
      </c>
      <c r="H4" s="2" t="s">
        <v>3</v>
      </c>
      <c r="I4" s="4"/>
      <c r="K4">
        <f>G4*I4</f>
        <v>0</v>
      </c>
    </row>
    <row r="5" spans="1:11" x14ac:dyDescent="0.35">
      <c r="A5" s="2">
        <v>3.3170000000000002</v>
      </c>
      <c r="B5" s="2" t="s">
        <v>4</v>
      </c>
      <c r="C5" s="4"/>
      <c r="D5" s="1"/>
      <c r="E5" s="1">
        <f>A5*C5</f>
        <v>0</v>
      </c>
      <c r="G5" s="2">
        <v>3.1970000000000001</v>
      </c>
      <c r="H5" s="2" t="s">
        <v>4</v>
      </c>
      <c r="I5" s="4"/>
      <c r="K5" s="1">
        <f>G5*I5</f>
        <v>0</v>
      </c>
    </row>
    <row r="6" spans="1:11" x14ac:dyDescent="0.35">
      <c r="D6" t="s">
        <v>0</v>
      </c>
      <c r="E6" s="1">
        <f>SUM(E3:E5)</f>
        <v>17.21</v>
      </c>
      <c r="J6" t="s">
        <v>0</v>
      </c>
      <c r="K6" s="1">
        <f>SUM(K3:K5)</f>
        <v>24.24</v>
      </c>
    </row>
    <row r="7" spans="1:11" x14ac:dyDescent="0.35">
      <c r="A7" s="2">
        <v>0.11600000000000001</v>
      </c>
      <c r="B7" s="2" t="s">
        <v>5</v>
      </c>
      <c r="C7" s="4"/>
      <c r="D7" s="1"/>
      <c r="E7">
        <f>A7*C7</f>
        <v>0</v>
      </c>
      <c r="G7" s="2">
        <v>0.122</v>
      </c>
      <c r="H7" s="2" t="s">
        <v>5</v>
      </c>
      <c r="I7" s="4"/>
      <c r="K7">
        <f>G7*I7</f>
        <v>0</v>
      </c>
    </row>
    <row r="8" spans="1:11" x14ac:dyDescent="0.35">
      <c r="A8" s="2"/>
      <c r="B8" s="2"/>
      <c r="D8" s="1"/>
      <c r="E8" s="1">
        <f>E6-E7</f>
        <v>17.21</v>
      </c>
      <c r="G8" s="2"/>
      <c r="H8" s="2"/>
      <c r="K8" s="1">
        <f>K6-K7</f>
        <v>24.24</v>
      </c>
    </row>
    <row r="9" spans="1:11" x14ac:dyDescent="0.35">
      <c r="A9" s="2">
        <v>9.9000000000000005E-2</v>
      </c>
      <c r="B9" s="2" t="s">
        <v>6</v>
      </c>
      <c r="C9" s="5"/>
      <c r="D9" s="1"/>
      <c r="E9">
        <f>A9*C9</f>
        <v>0</v>
      </c>
      <c r="G9" s="2">
        <v>0.126</v>
      </c>
      <c r="H9" s="2" t="s">
        <v>6</v>
      </c>
      <c r="I9" s="5"/>
      <c r="K9">
        <f>G9*I9</f>
        <v>0</v>
      </c>
    </row>
    <row r="10" spans="1:11" x14ac:dyDescent="0.35">
      <c r="D10" s="16" t="s">
        <v>25</v>
      </c>
      <c r="E10" s="18">
        <f>E8-E9</f>
        <v>17.21</v>
      </c>
      <c r="J10" s="16" t="s">
        <v>25</v>
      </c>
      <c r="K10" s="18">
        <f>K8-K9</f>
        <v>24.24</v>
      </c>
    </row>
    <row r="13" spans="1:11" x14ac:dyDescent="0.35">
      <c r="C13" s="24"/>
      <c r="D13" s="24"/>
      <c r="E13" s="24"/>
      <c r="F13" s="24"/>
    </row>
    <row r="14" spans="1:11" x14ac:dyDescent="0.35">
      <c r="A14" s="2"/>
      <c r="B14" s="2"/>
      <c r="C14" s="25"/>
      <c r="D14" s="24"/>
      <c r="E14" s="7"/>
      <c r="F14" s="24"/>
      <c r="H14" s="2"/>
    </row>
    <row r="15" spans="1:11" x14ac:dyDescent="0.35">
      <c r="A15" s="2"/>
      <c r="B15" s="2"/>
      <c r="C15" s="25"/>
      <c r="D15" s="24"/>
      <c r="E15" s="24"/>
      <c r="F15" s="24"/>
      <c r="H15" s="2"/>
    </row>
    <row r="16" spans="1:11" x14ac:dyDescent="0.35">
      <c r="C16" s="24"/>
      <c r="D16" s="7"/>
      <c r="E16" s="24"/>
      <c r="F16" s="24"/>
    </row>
    <row r="17" spans="1:8" x14ac:dyDescent="0.35">
      <c r="A17" s="2"/>
      <c r="B17" s="2"/>
      <c r="C17" s="25"/>
      <c r="D17" s="24"/>
      <c r="E17" s="7"/>
      <c r="F17" s="24"/>
      <c r="H17" s="2"/>
    </row>
    <row r="18" spans="1:8" x14ac:dyDescent="0.35">
      <c r="A18" s="2"/>
      <c r="B18" s="2"/>
      <c r="C18" s="24"/>
      <c r="D18" s="24"/>
      <c r="E18" s="24"/>
      <c r="F18" s="24"/>
      <c r="H18" s="2"/>
    </row>
    <row r="19" spans="1:8" x14ac:dyDescent="0.35">
      <c r="A19" s="2"/>
      <c r="B19" s="2"/>
      <c r="C19" s="26"/>
      <c r="D19" s="24"/>
      <c r="E19" s="7"/>
      <c r="F19" s="24"/>
      <c r="H19" s="2"/>
    </row>
    <row r="20" spans="1:8" x14ac:dyDescent="0.35">
      <c r="C20" s="24"/>
      <c r="D20" s="27"/>
      <c r="E20" s="28"/>
      <c r="F20" s="24"/>
    </row>
  </sheetData>
  <mergeCells count="2">
    <mergeCell ref="A1:E1"/>
    <mergeCell ref="G1:K1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tabSelected="1" workbookViewId="0">
      <selection activeCell="L11" sqref="L11"/>
    </sheetView>
  </sheetViews>
  <sheetFormatPr baseColWidth="10" defaultRowHeight="14.5" x14ac:dyDescent="0.35"/>
  <cols>
    <col min="4" max="4" width="20.54296875" customWidth="1"/>
    <col min="6" max="6" width="16.453125" customWidth="1"/>
    <col min="12" max="12" width="20" customWidth="1"/>
    <col min="14" max="14" width="15.7265625" customWidth="1"/>
  </cols>
  <sheetData>
    <row r="1" spans="1:15" ht="26" x14ac:dyDescent="0.6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5" x14ac:dyDescent="0.45">
      <c r="A2" s="22" t="s">
        <v>15</v>
      </c>
      <c r="B2" s="22"/>
      <c r="C2" s="22"/>
      <c r="D2" s="22"/>
      <c r="E2" s="22"/>
      <c r="F2" s="22"/>
      <c r="G2" s="22"/>
      <c r="I2" s="20" t="s">
        <v>16</v>
      </c>
      <c r="J2" s="20"/>
      <c r="K2" s="20"/>
      <c r="L2" s="20"/>
      <c r="M2" s="20"/>
      <c r="N2" s="20"/>
      <c r="O2" s="20"/>
    </row>
    <row r="4" spans="1:15" s="12" customFormat="1" ht="15.5" x14ac:dyDescent="0.35">
      <c r="A4" s="10">
        <v>0.1</v>
      </c>
      <c r="B4" s="11" t="s">
        <v>7</v>
      </c>
      <c r="C4" s="13"/>
      <c r="D4" s="11"/>
      <c r="G4" s="12">
        <f>A4*C4</f>
        <v>0</v>
      </c>
      <c r="I4" s="10">
        <v>0.2</v>
      </c>
      <c r="J4" s="11" t="s">
        <v>7</v>
      </c>
      <c r="K4" s="13">
        <f>M8</f>
        <v>0</v>
      </c>
      <c r="L4" s="11"/>
      <c r="O4" s="12">
        <f>I4*K4</f>
        <v>0</v>
      </c>
    </row>
    <row r="5" spans="1:15" s="12" customFormat="1" ht="15.5" x14ac:dyDescent="0.35">
      <c r="A5" s="10">
        <v>1.8</v>
      </c>
      <c r="B5" s="11" t="s">
        <v>13</v>
      </c>
      <c r="C5" s="13"/>
      <c r="D5" s="11" t="s">
        <v>14</v>
      </c>
      <c r="E5" s="14"/>
      <c r="G5" s="12">
        <f>A5*C5*E5</f>
        <v>0</v>
      </c>
      <c r="I5" s="10">
        <v>0.9</v>
      </c>
      <c r="J5" s="11" t="s">
        <v>13</v>
      </c>
      <c r="K5" s="13">
        <f>M8</f>
        <v>0</v>
      </c>
      <c r="L5" s="11" t="s">
        <v>14</v>
      </c>
      <c r="M5" s="14">
        <v>0.15</v>
      </c>
      <c r="O5" s="12">
        <f>I5*K5*M5</f>
        <v>0</v>
      </c>
    </row>
    <row r="6" spans="1:15" s="12" customFormat="1" x14ac:dyDescent="0.35">
      <c r="A6" s="11"/>
      <c r="B6" s="11"/>
      <c r="D6" s="3"/>
      <c r="F6" s="16" t="s">
        <v>20</v>
      </c>
      <c r="G6" s="16">
        <f>SUM(G4:G5)+3.5</f>
        <v>3.5</v>
      </c>
      <c r="I6" s="11"/>
      <c r="J6" s="11"/>
      <c r="L6" s="3"/>
      <c r="N6" s="16" t="s">
        <v>20</v>
      </c>
      <c r="O6" s="16">
        <f>SUM(O4:O5)+3.5</f>
        <v>3.5</v>
      </c>
    </row>
    <row r="7" spans="1:15" s="12" customFormat="1" x14ac:dyDescent="0.35"/>
    <row r="8" spans="1:15" x14ac:dyDescent="0.35">
      <c r="A8" t="s">
        <v>18</v>
      </c>
      <c r="B8" t="s">
        <v>17</v>
      </c>
      <c r="C8" s="6"/>
      <c r="D8" s="15" t="s">
        <v>8</v>
      </c>
      <c r="E8" s="6"/>
      <c r="I8" t="s">
        <v>18</v>
      </c>
      <c r="J8" t="s">
        <v>17</v>
      </c>
      <c r="K8" s="6"/>
      <c r="L8" s="15" t="s">
        <v>8</v>
      </c>
      <c r="M8" s="6">
        <f>K8*16.75</f>
        <v>0</v>
      </c>
    </row>
    <row r="11" spans="1:15" ht="18.5" x14ac:dyDescent="0.35">
      <c r="A11" s="9" t="s">
        <v>11</v>
      </c>
    </row>
    <row r="12" spans="1:15" ht="18.5" x14ac:dyDescent="0.35">
      <c r="A12" s="9" t="s">
        <v>12</v>
      </c>
      <c r="B12" s="1"/>
      <c r="C12" s="1"/>
      <c r="D12" s="1"/>
    </row>
    <row r="14" spans="1:15" ht="26" x14ac:dyDescent="0.6">
      <c r="A14" s="23" t="s">
        <v>24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8.5" x14ac:dyDescent="0.45">
      <c r="A15" s="22" t="s">
        <v>15</v>
      </c>
      <c r="B15" s="22"/>
      <c r="C15" s="22"/>
      <c r="D15" s="22"/>
      <c r="E15" s="22"/>
      <c r="F15" s="22"/>
      <c r="G15" s="22"/>
      <c r="I15" s="20" t="s">
        <v>16</v>
      </c>
      <c r="J15" s="20"/>
      <c r="K15" s="20"/>
      <c r="L15" s="20"/>
      <c r="M15" s="20"/>
      <c r="N15" s="20"/>
      <c r="O15" s="20"/>
    </row>
    <row r="16" spans="1:15" x14ac:dyDescent="0.35">
      <c r="A16" s="16" t="s">
        <v>22</v>
      </c>
      <c r="B16" s="17"/>
      <c r="C16" s="17">
        <f>0.869*G6-0.07</f>
        <v>2.9715000000000003</v>
      </c>
      <c r="I16" s="16" t="s">
        <v>22</v>
      </c>
      <c r="J16" s="17"/>
      <c r="K16" s="17">
        <f>0.869*O6-0.07</f>
        <v>2.9715000000000003</v>
      </c>
    </row>
    <row r="18" spans="1:4" ht="18.5" x14ac:dyDescent="0.35">
      <c r="A18" s="10" t="s">
        <v>19</v>
      </c>
      <c r="B18" s="1"/>
      <c r="C18" s="1"/>
      <c r="D18" s="1"/>
    </row>
  </sheetData>
  <mergeCells count="6">
    <mergeCell ref="A2:G2"/>
    <mergeCell ref="I2:O2"/>
    <mergeCell ref="A15:G15"/>
    <mergeCell ref="I15:O15"/>
    <mergeCell ref="A1:O1"/>
    <mergeCell ref="A14:O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Single-stage submax</vt:lpstr>
      <vt:lpstr>VO2peak HUNT3</vt:lpstr>
      <vt:lpstr>VO2peak ACSM + Foster</vt:lpstr>
    </vt:vector>
  </TitlesOfParts>
  <Company>Diakonhjemmet Sykehus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Røren Nordén</dc:creator>
  <cp:lastModifiedBy>Kristine Røren Nordén</cp:lastModifiedBy>
  <dcterms:created xsi:type="dcterms:W3CDTF">2017-09-13T12:40:55Z</dcterms:created>
  <dcterms:modified xsi:type="dcterms:W3CDTF">2022-06-30T14:03:02Z</dcterms:modified>
</cp:coreProperties>
</file>